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ТЧЕТЫ_ежемесячно\отчеты 2023 г\исполнение программы УФ\"/>
    </mc:Choice>
  </mc:AlternateContent>
  <xr:revisionPtr revIDLastSave="0" documentId="13_ncr:1_{FAB14B34-0082-4710-9C45-FE23F2786F69}" xr6:coauthVersionLast="47" xr6:coauthVersionMax="47" xr10:uidLastSave="{00000000-0000-0000-0000-000000000000}"/>
  <bookViews>
    <workbookView xWindow="0" yWindow="480" windowWidth="16155" windowHeight="15120" xr2:uid="{00000000-000D-0000-FFFF-FFFF00000000}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Бюджет!#REF!</definedName>
    <definedName name="SIGN" localSheetId="0">Бюджет!$A$11:$E$12</definedName>
    <definedName name="_xlnm.Print_Titles" localSheetId="0">Бюджет!$4:$4</definedName>
    <definedName name="_xlnm.Print_Area" localSheetId="0">Бюджет!$A$1:$E$41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10" i="1"/>
  <c r="D10" i="1"/>
  <c r="C5" i="1"/>
  <c r="E6" i="1" l="1"/>
  <c r="C31" i="1" l="1"/>
  <c r="D31" i="1"/>
  <c r="D24" i="1"/>
  <c r="C24" i="1"/>
  <c r="D20" i="1"/>
  <c r="C20" i="1"/>
  <c r="E31" i="1" l="1"/>
  <c r="D36" i="1"/>
  <c r="C36" i="1"/>
  <c r="D13" i="1"/>
  <c r="C13" i="1"/>
  <c r="D41" i="1" l="1"/>
  <c r="C41" i="1"/>
  <c r="E10" i="1"/>
  <c r="E5" i="1"/>
  <c r="E40" i="1"/>
  <c r="E39" i="1"/>
  <c r="E37" i="1"/>
  <c r="E34" i="1"/>
  <c r="E19" i="1"/>
  <c r="E22" i="1"/>
  <c r="E27" i="1"/>
  <c r="E26" i="1"/>
  <c r="E41" i="1" l="1"/>
  <c r="E7" i="1"/>
  <c r="E8" i="1"/>
  <c r="E9" i="1"/>
  <c r="E11" i="1"/>
  <c r="E12" i="1"/>
  <c r="E13" i="1"/>
  <c r="E14" i="1"/>
  <c r="E15" i="1"/>
  <c r="E16" i="1"/>
  <c r="E17" i="1"/>
  <c r="E18" i="1"/>
  <c r="E20" i="1"/>
  <c r="E21" i="1"/>
  <c r="E23" i="1"/>
  <c r="E24" i="1"/>
  <c r="E25" i="1"/>
  <c r="E28" i="1"/>
  <c r="E29" i="1"/>
  <c r="E30" i="1"/>
  <c r="E32" i="1"/>
  <c r="E33" i="1"/>
  <c r="E35" i="1"/>
  <c r="E36" i="1"/>
  <c r="E38" i="1"/>
</calcChain>
</file>

<file path=xl/sharedStrings.xml><?xml version="1.0" encoding="utf-8"?>
<sst xmlns="http://schemas.openxmlformats.org/spreadsheetml/2006/main" count="79" uniqueCount="79">
  <si>
    <t>Наименование КЦСР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</si>
  <si>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</si>
  <si>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</si>
  <si>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</si>
  <si>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</si>
  <si>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</si>
  <si>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</si>
  <si>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</si>
  <si>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</si>
  <si>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</si>
  <si>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</si>
  <si>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</si>
  <si>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</si>
  <si>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</si>
  <si>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</si>
  <si>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</si>
  <si>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</si>
  <si>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</si>
  <si>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</si>
  <si>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</si>
  <si>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</si>
  <si>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</si>
  <si>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</si>
  <si>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</si>
  <si>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</si>
  <si>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</si>
  <si>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</si>
  <si>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</si>
  <si>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</si>
  <si>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Исполнено</t>
  </si>
  <si>
    <t>% исполнения</t>
  </si>
  <si>
    <t>№</t>
  </si>
  <si>
    <t>5.4</t>
  </si>
  <si>
    <t>5.5</t>
  </si>
  <si>
    <t>4.3</t>
  </si>
  <si>
    <t>Муниципальная программа "Управление финансами Тулунского муниципального района" на 2020-2024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</si>
  <si>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</si>
  <si>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</si>
  <si>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3.6</t>
  </si>
  <si>
    <t>7.4</t>
  </si>
  <si>
    <t xml:space="preserve">ИТОГО </t>
  </si>
  <si>
    <t>Муниципальная программа "Экономическое развитие Тулунского муниципального района" на 2021-2025 годы</t>
  </si>
  <si>
    <t>Подпрограмма "Создание условий для оказания медицинской помощи населению на территории Тулунского муниципального района" на 2021-2025 годы</t>
  </si>
  <si>
    <t>Подпрограмма "Улучшение условий и охраны труда в Тулунском муниципальном районе" на 2021-2025 годы"</t>
  </si>
  <si>
    <t>Подпрограмма "Обеспечение деятельности мэра Тулунского муниципального района и Администрации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</si>
  <si>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</si>
  <si>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Подпрограмма "Развитие и содержание автомобильных дорог местного значения вне границ населенных пунктов в границах Тулунского муниципального района" на 2021-2026 гг.</t>
  </si>
  <si>
    <t>Подпрограмма "Энергосбережение и повышение энергетической эффективности на территории Тулунского муниципального района" на 2021-2026 гг.</t>
  </si>
  <si>
    <t>Подпрограмма "Организация мероприятий межпоселенческого характера по охране окружающей среды" на 2021-2026 гг.</t>
  </si>
  <si>
    <t>Муниципальная программа "Развитие культуры в Тулунском районе" на 2021 - 2025 годы</t>
  </si>
  <si>
    <t>Подпрограмма "Организация досуга жителей Тулунского района, поддержка и развитие жанров традиционного народного творчества" на 2021-2025 годы</t>
  </si>
  <si>
    <t>Подпрограмма "Совершенствование системы библиотечного и информационно-методического обслуживания в Тулунском районе" на 2021 - 2025 годы</t>
  </si>
  <si>
    <t>Подпрограмма "Развитие системы дополнительного образования в сфере культуры в Тулунском районе" на 2021 - 2025 годы</t>
  </si>
  <si>
    <t>Подпрограмма "Поддержка и развитие традиционных народных промыслов и художественных ремесел в Тулунском муниципальном районе" на 2021-2025 годы</t>
  </si>
  <si>
    <t>Подпрограмма "Обеспечение хозяйственно-технического состояния муниципальных учреждений культуры, спорта, дополнительного образования, функционирующих на территории Тулунского района" на 2021 - 2025 годы.</t>
  </si>
  <si>
    <t>Подпрограмма "Создание условий для эффективной деятельности учреждений культуры на территории Тулунского муниципального района" на 2021-2025 годы</t>
  </si>
  <si>
    <t>5.6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</si>
  <si>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</si>
  <si>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Подпрограмма "Физическая культура и спорт Тулунского района" на 2021 - 2025 годы</t>
  </si>
  <si>
    <t>Подпрограмма "Молодежь Тулунского района" на 2021 - 2025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</si>
  <si>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2021-2025 годы</t>
  </si>
  <si>
    <t>Подпрограмма "Развитие муниципального казенного учреждения "Спортивная школа" Тулунского муниципального района" на 2021-2025 годы</t>
  </si>
  <si>
    <t>Подпрограмма "Поддержка и развитие малого и среднего предпринимательства в Тулунском муниципальном районе на 2021-2025 годы."</t>
  </si>
  <si>
    <t>1.3</t>
  </si>
  <si>
    <t>1.4</t>
  </si>
  <si>
    <t>План на 2023 год</t>
  </si>
  <si>
    <t>Подпрограмма "Организация составления и исполнения бюджета Тулунского муниципального района, управление муниципальными финансами" на 2020 - 2026 годы</t>
  </si>
  <si>
    <t>Подпрограмма "Повышение эффективности бюджетных расходов Тулунского муниципального района" на 2020 - 2026 годы.</t>
  </si>
  <si>
    <t>Подпрограмма "Профилактика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района" на 2020-2026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</si>
  <si>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2020 – 2026 годы</t>
  </si>
  <si>
    <t>Подпрограмма "Повышение безопасности дорожного движения на территории Тулунского муниципального района" на 2020-2026 годы</t>
  </si>
  <si>
    <t>Подпрограмма "Профилактика правонарушений на территории Тулунского муниципального района" на 2020-2026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</si>
  <si>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2020-2026 годы</t>
  </si>
  <si>
    <t>Подпрограмма "Профилактика ВИЧ - инфекций на территории Тулунского муниципального района" на 2020-2026 годы</t>
  </si>
  <si>
    <t>Подпрограмма "Организация предоставления дошкольного, общего и дополнительного образования на территории Тулунского муниципального района на 2020-2026гг."</t>
  </si>
  <si>
    <t>Подпрограмма "Развитие дошкольного, общего и дополнительного образования на территории Тулунского муниципального района на 2020-2026гг."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</si>
  <si>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2020-2026гг."</t>
  </si>
  <si>
    <t>Подпрограмма "Доступная среда для детей-инвалидов и других маломобильных групп населения в образовательных организациях Тулунского муниципального района на 2020-2026 гг."</t>
  </si>
  <si>
    <t>Информация об исполнении муниципальных программ и подпрограмм 
Тулунского муниципального района на 01.12.2023г.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</si>
</sst>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" fontId="2" fillId="2" borderId="1" xfId="0" applyNumberFormat="1" applyFont="1" applyFill="1" applyBorder="1"/>
    <xf numFmtId="4" fontId="2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/>
    <xf numFmtId="4" fontId="1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1"/>
  <sheetViews>
    <sheetView showGridLines="0" tabSelected="1" view="pageBreakPreview" topLeftCell="A34" zoomScale="145" zoomScaleNormal="100" zoomScaleSheetLayoutView="145" workbookViewId="0">
      <selection activeCell="B38" sqref="B38"/>
    </sheetView>
  </sheetViews>
  <sheetFormatPr defaultRowHeight="12.75" customHeight="1" outlineLevelRow="1" x14ac:dyDescent="0.2"/>
  <cols>
    <col min="1" max="1" width="5.42578125" style="14" customWidth="1"/>
    <col min="2" max="2" width="50" style="11" customWidth="1"/>
    <col min="3" max="4" width="17.85546875" style="11" customWidth="1"/>
    <col min="5" max="5" width="15.28515625" style="11" customWidth="1"/>
    <col min="6" max="6" width="4.7109375" style="11" customWidth="1"/>
    <col min="7" max="16384" width="9.140625" style="11"/>
  </cols>
  <sheetData>
    <row r="1" spans="1:5" ht="30.75" customHeight="1" x14ac:dyDescent="0.2">
      <c r="A1" s="19" t="s">
        <v>78</v>
      </c>
      <c r="B1" s="19"/>
      <c r="C1" s="19"/>
      <c r="D1" s="19"/>
      <c r="E1" s="19"/>
    </row>
    <row r="2" spans="1:5" hidden="1" x14ac:dyDescent="0.2">
      <c r="A2" s="20"/>
      <c r="B2" s="20"/>
      <c r="C2" s="20"/>
      <c r="D2" s="20"/>
      <c r="E2" s="20"/>
    </row>
    <row r="3" spans="1:5" x14ac:dyDescent="0.2">
      <c r="A3" s="1"/>
      <c r="B3" s="2"/>
      <c r="C3" s="2"/>
      <c r="D3" s="2"/>
      <c r="E3" s="2"/>
    </row>
    <row r="4" spans="1:5" x14ac:dyDescent="0.2">
      <c r="A4" s="3" t="s">
        <v>31</v>
      </c>
      <c r="B4" s="3" t="s">
        <v>0</v>
      </c>
      <c r="C4" s="3" t="s">
        <v>65</v>
      </c>
      <c r="D4" s="3" t="s">
        <v>29</v>
      </c>
      <c r="E4" s="6" t="s">
        <v>30</v>
      </c>
    </row>
    <row r="5" spans="1:5" ht="24.75" customHeight="1" x14ac:dyDescent="0.2">
      <c r="A5" s="7" t="s">
        <v>1</v>
      </c>
      <c r="B5" s="15" t="s">
        <v>41</v>
      </c>
      <c r="C5" s="5">
        <f>+C7+C8+C9+C6</f>
        <v>134818176.57999998</v>
      </c>
      <c r="D5" s="5">
        <f>+D7+D8+D9+D6</f>
        <v>119632100.01000001</v>
      </c>
      <c r="E5" s="8">
        <f>D5/C5</f>
        <v>0.88735883428160234</v>
      </c>
    </row>
    <row r="6" spans="1:5" ht="38.25" x14ac:dyDescent="0.2">
      <c r="A6" s="9" t="s">
        <v>2</v>
      </c>
      <c r="B6" s="16" t="s">
        <v>62</v>
      </c>
      <c r="C6" s="18">
        <v>682000</v>
      </c>
      <c r="D6" s="18">
        <v>664609</v>
      </c>
      <c r="E6" s="10">
        <f t="shared" ref="E6:E38" si="0">D6/C6</f>
        <v>0.97450000000000003</v>
      </c>
    </row>
    <row r="7" spans="1:5" ht="38.25" outlineLevel="1" x14ac:dyDescent="0.2">
      <c r="A7" s="9" t="s">
        <v>3</v>
      </c>
      <c r="B7" s="16" t="s">
        <v>42</v>
      </c>
      <c r="C7" s="18">
        <v>160000</v>
      </c>
      <c r="D7" s="18">
        <v>0</v>
      </c>
      <c r="E7" s="10">
        <f t="shared" si="0"/>
        <v>0</v>
      </c>
    </row>
    <row r="8" spans="1:5" ht="25.5" outlineLevel="1" x14ac:dyDescent="0.2">
      <c r="A8" s="9" t="s">
        <v>63</v>
      </c>
      <c r="B8" s="16" t="s">
        <v>43</v>
      </c>
      <c r="C8" s="18">
        <v>70000</v>
      </c>
      <c r="D8" s="18">
        <v>70000</v>
      </c>
      <c r="E8" s="10">
        <f t="shared" si="0"/>
        <v>1</v>
      </c>
    </row>
    <row r="9" spans="1:5" ht="38.25" outlineLevel="1" x14ac:dyDescent="0.2">
      <c r="A9" s="9" t="s">
        <v>64</v>
      </c>
      <c r="B9" s="16" t="s">
        <v>44</v>
      </c>
      <c r="C9" s="18">
        <v>133906176.58</v>
      </c>
      <c r="D9" s="18">
        <v>118897491.01000001</v>
      </c>
      <c r="E9" s="10">
        <f t="shared" si="0"/>
        <v>0.88791640570042485</v>
      </c>
    </row>
    <row r="10" spans="1:5" ht="25.5" x14ac:dyDescent="0.2">
      <c r="A10" s="7" t="s">
        <v>4</v>
      </c>
      <c r="B10" s="15" t="s">
        <v>35</v>
      </c>
      <c r="C10" s="5">
        <f>+C11+C12</f>
        <v>323531883.39999998</v>
      </c>
      <c r="D10" s="5">
        <f>+D11+D12</f>
        <v>310361055.69999999</v>
      </c>
      <c r="E10" s="8">
        <f>D10/C10</f>
        <v>0.95929047993172223</v>
      </c>
    </row>
    <row r="11" spans="1:5" ht="38.25" outlineLevel="1" x14ac:dyDescent="0.2">
      <c r="A11" s="9" t="s">
        <v>5</v>
      </c>
      <c r="B11" s="16" t="s">
        <v>66</v>
      </c>
      <c r="C11" s="18">
        <v>322192283.39999998</v>
      </c>
      <c r="D11" s="18">
        <v>309353760.69999999</v>
      </c>
      <c r="E11" s="10">
        <f t="shared" si="0"/>
        <v>0.96015260649783774</v>
      </c>
    </row>
    <row r="12" spans="1:5" ht="38.25" outlineLevel="1" x14ac:dyDescent="0.2">
      <c r="A12" s="9" t="s">
        <v>6</v>
      </c>
      <c r="B12" s="16" t="s">
        <v>67</v>
      </c>
      <c r="C12" s="18">
        <v>1339600</v>
      </c>
      <c r="D12" s="18">
        <v>1007295</v>
      </c>
      <c r="E12" s="10">
        <f t="shared" si="0"/>
        <v>0.75193714541654222</v>
      </c>
    </row>
    <row r="13" spans="1:5" ht="38.25" x14ac:dyDescent="0.2">
      <c r="A13" s="7" t="s">
        <v>7</v>
      </c>
      <c r="B13" s="15" t="s">
        <v>36</v>
      </c>
      <c r="C13" s="5">
        <f>+C14+C15+C16+C17+C18+C19</f>
        <v>10805539.75</v>
      </c>
      <c r="D13" s="5">
        <f>+D14+D15+D16+D17+D18+D19</f>
        <v>9681582.0300000012</v>
      </c>
      <c r="E13" s="8">
        <f t="shared" si="0"/>
        <v>0.89598319510138313</v>
      </c>
    </row>
    <row r="14" spans="1:5" ht="51" outlineLevel="1" x14ac:dyDescent="0.2">
      <c r="A14" s="9" t="s">
        <v>8</v>
      </c>
      <c r="B14" s="16" t="s">
        <v>68</v>
      </c>
      <c r="C14" s="18">
        <v>18000</v>
      </c>
      <c r="D14" s="18">
        <v>11805.02</v>
      </c>
      <c r="E14" s="10">
        <f t="shared" si="0"/>
        <v>0.6558344444444445</v>
      </c>
    </row>
    <row r="15" spans="1:5" ht="51" outlineLevel="1" x14ac:dyDescent="0.2">
      <c r="A15" s="9" t="s">
        <v>9</v>
      </c>
      <c r="B15" s="16" t="s">
        <v>69</v>
      </c>
      <c r="C15" s="18">
        <v>9667639.75</v>
      </c>
      <c r="D15" s="18">
        <v>8778282.3200000003</v>
      </c>
      <c r="E15" s="10">
        <f t="shared" si="0"/>
        <v>0.90800676762908961</v>
      </c>
    </row>
    <row r="16" spans="1:5" ht="38.25" outlineLevel="1" x14ac:dyDescent="0.2">
      <c r="A16" s="9" t="s">
        <v>10</v>
      </c>
      <c r="B16" s="16" t="s">
        <v>70</v>
      </c>
      <c r="C16" s="18">
        <v>100000</v>
      </c>
      <c r="D16" s="18">
        <v>74653.8</v>
      </c>
      <c r="E16" s="10">
        <f t="shared" si="0"/>
        <v>0.74653800000000003</v>
      </c>
    </row>
    <row r="17" spans="1:5" ht="38.25" outlineLevel="1" x14ac:dyDescent="0.2">
      <c r="A17" s="9" t="s">
        <v>11</v>
      </c>
      <c r="B17" s="16" t="s">
        <v>71</v>
      </c>
      <c r="C17" s="18">
        <v>70000</v>
      </c>
      <c r="D17" s="18">
        <v>57442</v>
      </c>
      <c r="E17" s="10">
        <f t="shared" si="0"/>
        <v>0.8206</v>
      </c>
    </row>
    <row r="18" spans="1:5" ht="51" outlineLevel="1" x14ac:dyDescent="0.2">
      <c r="A18" s="9" t="s">
        <v>12</v>
      </c>
      <c r="B18" s="16" t="s">
        <v>72</v>
      </c>
      <c r="C18" s="18">
        <v>918700</v>
      </c>
      <c r="D18" s="18">
        <v>728198.89</v>
      </c>
      <c r="E18" s="10">
        <f t="shared" si="0"/>
        <v>0.79264056819418749</v>
      </c>
    </row>
    <row r="19" spans="1:5" ht="38.25" outlineLevel="1" x14ac:dyDescent="0.2">
      <c r="A19" s="9" t="s">
        <v>38</v>
      </c>
      <c r="B19" s="16" t="s">
        <v>73</v>
      </c>
      <c r="C19" s="18">
        <v>31200</v>
      </c>
      <c r="D19" s="18">
        <v>31200</v>
      </c>
      <c r="E19" s="10">
        <f>D19/C19</f>
        <v>1</v>
      </c>
    </row>
    <row r="20" spans="1:5" ht="38.25" x14ac:dyDescent="0.2">
      <c r="A20" s="7" t="s">
        <v>13</v>
      </c>
      <c r="B20" s="15" t="s">
        <v>45</v>
      </c>
      <c r="C20" s="5">
        <f>+C21+C22+C23</f>
        <v>19560000.149999999</v>
      </c>
      <c r="D20" s="5">
        <f>+D21+D22+D23</f>
        <v>17284611.07</v>
      </c>
      <c r="E20" s="8">
        <f t="shared" si="0"/>
        <v>0.88367131582051661</v>
      </c>
    </row>
    <row r="21" spans="1:5" ht="51" outlineLevel="1" x14ac:dyDescent="0.2">
      <c r="A21" s="9" t="s">
        <v>14</v>
      </c>
      <c r="B21" s="16" t="s">
        <v>46</v>
      </c>
      <c r="C21" s="18">
        <v>5652510.3899999997</v>
      </c>
      <c r="D21" s="18">
        <v>4132041.35</v>
      </c>
      <c r="E21" s="10">
        <f t="shared" si="0"/>
        <v>0.73100995219930953</v>
      </c>
    </row>
    <row r="22" spans="1:5" ht="38.25" outlineLevel="1" x14ac:dyDescent="0.2">
      <c r="A22" s="9" t="s">
        <v>15</v>
      </c>
      <c r="B22" s="16" t="s">
        <v>47</v>
      </c>
      <c r="C22" s="18">
        <v>8330320.0300000003</v>
      </c>
      <c r="D22" s="18">
        <v>7732610.8899999997</v>
      </c>
      <c r="E22" s="10">
        <f t="shared" si="0"/>
        <v>0.92824895828161835</v>
      </c>
    </row>
    <row r="23" spans="1:5" ht="38.25" outlineLevel="1" x14ac:dyDescent="0.2">
      <c r="A23" s="9" t="s">
        <v>34</v>
      </c>
      <c r="B23" s="16" t="s">
        <v>48</v>
      </c>
      <c r="C23" s="18">
        <v>5577169.7300000004</v>
      </c>
      <c r="D23" s="18">
        <v>5419958.8300000001</v>
      </c>
      <c r="E23" s="10">
        <f t="shared" si="0"/>
        <v>0.97181170600665934</v>
      </c>
    </row>
    <row r="24" spans="1:5" ht="25.5" x14ac:dyDescent="0.2">
      <c r="A24" s="7" t="s">
        <v>16</v>
      </c>
      <c r="B24" s="15" t="s">
        <v>49</v>
      </c>
      <c r="C24" s="5">
        <f>+C25+C26+C27+C28+C29+C30</f>
        <v>125801426.24000001</v>
      </c>
      <c r="D24" s="5">
        <f>+D25+D26+D27+D28+D29+D30</f>
        <v>111036067.53999999</v>
      </c>
      <c r="E24" s="8">
        <f t="shared" si="0"/>
        <v>0.88262963989111598</v>
      </c>
    </row>
    <row r="25" spans="1:5" ht="38.25" outlineLevel="1" x14ac:dyDescent="0.2">
      <c r="A25" s="9" t="s">
        <v>17</v>
      </c>
      <c r="B25" s="16" t="s">
        <v>50</v>
      </c>
      <c r="C25" s="18">
        <v>26943291.91</v>
      </c>
      <c r="D25" s="18">
        <v>21644612.800000001</v>
      </c>
      <c r="E25" s="10">
        <f t="shared" si="0"/>
        <v>0.80333957974773695</v>
      </c>
    </row>
    <row r="26" spans="1:5" ht="38.25" outlineLevel="1" x14ac:dyDescent="0.2">
      <c r="A26" s="9" t="s">
        <v>18</v>
      </c>
      <c r="B26" s="16" t="s">
        <v>51</v>
      </c>
      <c r="C26" s="18">
        <v>8050842.54</v>
      </c>
      <c r="D26" s="18">
        <v>6806146.4199999999</v>
      </c>
      <c r="E26" s="10">
        <f t="shared" si="0"/>
        <v>0.84539554539592321</v>
      </c>
    </row>
    <row r="27" spans="1:5" ht="38.25" outlineLevel="1" x14ac:dyDescent="0.2">
      <c r="A27" s="9" t="s">
        <v>19</v>
      </c>
      <c r="B27" s="16" t="s">
        <v>52</v>
      </c>
      <c r="C27" s="18">
        <v>8473195.4199999999</v>
      </c>
      <c r="D27" s="18">
        <v>7320857.9900000002</v>
      </c>
      <c r="E27" s="10">
        <f t="shared" si="0"/>
        <v>0.86400202368990098</v>
      </c>
    </row>
    <row r="28" spans="1:5" ht="38.25" outlineLevel="1" x14ac:dyDescent="0.2">
      <c r="A28" s="9" t="s">
        <v>32</v>
      </c>
      <c r="B28" s="16" t="s">
        <v>53</v>
      </c>
      <c r="C28" s="18">
        <v>9941098.7899999991</v>
      </c>
      <c r="D28" s="18">
        <v>8478767.9399999995</v>
      </c>
      <c r="E28" s="10">
        <f t="shared" si="0"/>
        <v>0.85290048103424998</v>
      </c>
    </row>
    <row r="29" spans="1:5" ht="51" outlineLevel="1" x14ac:dyDescent="0.2">
      <c r="A29" s="9" t="s">
        <v>33</v>
      </c>
      <c r="B29" s="16" t="s">
        <v>54</v>
      </c>
      <c r="C29" s="18">
        <v>59507458.43</v>
      </c>
      <c r="D29" s="18">
        <v>55774961.68</v>
      </c>
      <c r="E29" s="10">
        <f t="shared" si="0"/>
        <v>0.93727682464559259</v>
      </c>
    </row>
    <row r="30" spans="1:5" ht="38.25" outlineLevel="1" x14ac:dyDescent="0.2">
      <c r="A30" s="9" t="s">
        <v>56</v>
      </c>
      <c r="B30" s="16" t="s">
        <v>55</v>
      </c>
      <c r="C30" s="18">
        <v>12885539.15</v>
      </c>
      <c r="D30" s="18">
        <v>11010720.710000001</v>
      </c>
      <c r="E30" s="10">
        <f t="shared" si="0"/>
        <v>0.85450213466620839</v>
      </c>
    </row>
    <row r="31" spans="1:5" ht="51" x14ac:dyDescent="0.2">
      <c r="A31" s="7" t="s">
        <v>20</v>
      </c>
      <c r="B31" s="15" t="s">
        <v>57</v>
      </c>
      <c r="C31" s="5">
        <f>+C32+C33+C34+C35</f>
        <v>12478299.76</v>
      </c>
      <c r="D31" s="5">
        <f>+D32+D33+D34+D35</f>
        <v>9954890.9500000011</v>
      </c>
      <c r="E31" s="8">
        <f t="shared" si="0"/>
        <v>0.79777623085406635</v>
      </c>
    </row>
    <row r="32" spans="1:5" ht="25.5" outlineLevel="1" x14ac:dyDescent="0.2">
      <c r="A32" s="9" t="s">
        <v>21</v>
      </c>
      <c r="B32" s="16" t="s">
        <v>58</v>
      </c>
      <c r="C32" s="18">
        <v>966212</v>
      </c>
      <c r="D32" s="18">
        <v>932111.44</v>
      </c>
      <c r="E32" s="10">
        <f t="shared" si="0"/>
        <v>0.96470695872127432</v>
      </c>
    </row>
    <row r="33" spans="1:5" ht="25.5" outlineLevel="1" x14ac:dyDescent="0.2">
      <c r="A33" s="9" t="s">
        <v>22</v>
      </c>
      <c r="B33" s="16" t="s">
        <v>59</v>
      </c>
      <c r="C33" s="18">
        <v>355300</v>
      </c>
      <c r="D33" s="18">
        <v>270303.2</v>
      </c>
      <c r="E33" s="10">
        <f t="shared" si="0"/>
        <v>0.76077455671263727</v>
      </c>
    </row>
    <row r="34" spans="1:5" ht="51" outlineLevel="1" x14ac:dyDescent="0.2">
      <c r="A34" s="9" t="s">
        <v>23</v>
      </c>
      <c r="B34" s="16" t="s">
        <v>60</v>
      </c>
      <c r="C34" s="18">
        <v>53200</v>
      </c>
      <c r="D34" s="18">
        <v>53200</v>
      </c>
      <c r="E34" s="10">
        <f>D34/C34</f>
        <v>1</v>
      </c>
    </row>
    <row r="35" spans="1:5" ht="38.25" outlineLevel="1" x14ac:dyDescent="0.2">
      <c r="A35" s="9" t="s">
        <v>24</v>
      </c>
      <c r="B35" s="16" t="s">
        <v>61</v>
      </c>
      <c r="C35" s="18">
        <v>11103587.76</v>
      </c>
      <c r="D35" s="18">
        <v>8699276.3100000005</v>
      </c>
      <c r="E35" s="10">
        <f t="shared" si="0"/>
        <v>0.78346535354442959</v>
      </c>
    </row>
    <row r="36" spans="1:5" ht="47.25" customHeight="1" x14ac:dyDescent="0.2">
      <c r="A36" s="7" t="s">
        <v>25</v>
      </c>
      <c r="B36" s="15" t="s">
        <v>37</v>
      </c>
      <c r="C36" s="5">
        <f>+C37+C38+C39+C40</f>
        <v>1250482665.98</v>
      </c>
      <c r="D36" s="5">
        <f>+D37+D38+D39+D40</f>
        <v>1006277588.24</v>
      </c>
      <c r="E36" s="8">
        <f t="shared" si="0"/>
        <v>0.804711345159977</v>
      </c>
    </row>
    <row r="37" spans="1:5" ht="38.25" outlineLevel="1" x14ac:dyDescent="0.2">
      <c r="A37" s="9" t="s">
        <v>26</v>
      </c>
      <c r="B37" s="16" t="s">
        <v>74</v>
      </c>
      <c r="C37" s="18">
        <v>1179818887.95</v>
      </c>
      <c r="D37" s="18">
        <v>947627914.91999996</v>
      </c>
      <c r="E37" s="10">
        <f>D37/C37</f>
        <v>0.80319778281101717</v>
      </c>
    </row>
    <row r="38" spans="1:5" ht="38.25" outlineLevel="1" x14ac:dyDescent="0.2">
      <c r="A38" s="9" t="s">
        <v>27</v>
      </c>
      <c r="B38" s="16" t="s">
        <v>75</v>
      </c>
      <c r="C38" s="18">
        <v>70026078.030000001</v>
      </c>
      <c r="D38" s="18">
        <v>58104447.969999999</v>
      </c>
      <c r="E38" s="10">
        <f t="shared" si="0"/>
        <v>0.82975442298949498</v>
      </c>
    </row>
    <row r="39" spans="1:5" s="12" customFormat="1" ht="38.25" outlineLevel="1" x14ac:dyDescent="0.2">
      <c r="A39" s="9" t="s">
        <v>28</v>
      </c>
      <c r="B39" s="16" t="s">
        <v>76</v>
      </c>
      <c r="C39" s="18">
        <v>587700</v>
      </c>
      <c r="D39" s="18">
        <v>545225.35</v>
      </c>
      <c r="E39" s="10">
        <f>D39/C39</f>
        <v>0.9277273268674493</v>
      </c>
    </row>
    <row r="40" spans="1:5" ht="49.5" customHeight="1" outlineLevel="1" x14ac:dyDescent="0.2">
      <c r="A40" s="9" t="s">
        <v>39</v>
      </c>
      <c r="B40" s="16" t="s">
        <v>77</v>
      </c>
      <c r="C40" s="18">
        <v>50000</v>
      </c>
      <c r="D40" s="18">
        <v>0</v>
      </c>
      <c r="E40" s="10">
        <f>D40/C40</f>
        <v>0</v>
      </c>
    </row>
    <row r="41" spans="1:5" ht="15.75" customHeight="1" x14ac:dyDescent="0.2">
      <c r="A41" s="13"/>
      <c r="B41" s="17" t="s">
        <v>40</v>
      </c>
      <c r="C41" s="4">
        <f>+C36+C24+C31+C20+C13+C10+C5</f>
        <v>1877477991.8600001</v>
      </c>
      <c r="D41" s="4">
        <f>+D36+D24+D31+D20+D13+D10+D5</f>
        <v>1584227895.54</v>
      </c>
      <c r="E41" s="8">
        <f>D41/C41</f>
        <v>0.84380637344809561</v>
      </c>
    </row>
  </sheetData>
  <mergeCells count="2">
    <mergeCell ref="A1:E1"/>
    <mergeCell ref="A2:E2"/>
  </mergeCells>
  <pageMargins left="0.74803149606299213" right="0.47244094488188981" top="0.47244094488188981" bottom="0.31496062992125984" header="0.35433070866141736" footer="0.15748031496062992"/>
  <pageSetup paperSize="9" scale="84" fitToHeight="2" orientation="portrait" r:id="rId1"/>
  <headerFooter alignWithMargins="0"/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2023-12-07T01:34:16Z</cp:lastPrinted>
  <dcterms:created xsi:type="dcterms:W3CDTF">2017-06-23T04:54:16Z</dcterms:created>
  <dcterms:modified xsi:type="dcterms:W3CDTF">2023-12-07T01:34:22Z</dcterms:modified>
</cp:coreProperties>
</file>